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0_Skabeloner\Time pris beregning\"/>
    </mc:Choice>
  </mc:AlternateContent>
  <xr:revisionPtr revIDLastSave="0" documentId="8_{391A8D5D-35FD-43AD-A2E6-54F5ECF05D7C}" xr6:coauthVersionLast="47" xr6:coauthVersionMax="47" xr10:uidLastSave="{00000000-0000-0000-0000-000000000000}"/>
  <bookViews>
    <workbookView xWindow="19050" yWindow="0" windowWidth="19350" windowHeight="10080" xr2:uid="{00000000-000D-0000-FFFF-FFFF00000000}"/>
  </bookViews>
  <sheets>
    <sheet name="Total Sale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4" i="1"/>
  <c r="C9" i="1"/>
  <c r="C6" i="1"/>
  <c r="C10" i="1"/>
  <c r="C11" i="1"/>
  <c r="C5" i="1"/>
  <c r="C3" i="1"/>
  <c r="C7" i="1" l="1"/>
  <c r="C8" i="1" s="1"/>
  <c r="C12" i="1" l="1"/>
  <c r="C13" i="1" s="1"/>
  <c r="C14" i="1" l="1"/>
  <c r="C15" i="1" l="1"/>
  <c r="C17" i="1" s="1"/>
  <c r="B17" i="1" s="1"/>
</calcChain>
</file>

<file path=xl/sharedStrings.xml><?xml version="1.0" encoding="utf-8"?>
<sst xmlns="http://schemas.openxmlformats.org/spreadsheetml/2006/main" count="30" uniqueCount="28">
  <si>
    <t>Prerequisites per employ</t>
  </si>
  <si>
    <t>Values</t>
  </si>
  <si>
    <t>Guideline to fill out columns</t>
  </si>
  <si>
    <t>Net monthly salary</t>
  </si>
  <si>
    <t>Net pay, IE. salary without pension, benefits, allowances, etc.</t>
  </si>
  <si>
    <t>Company paid pension</t>
  </si>
  <si>
    <r>
      <t xml:space="preserve">The company's share of the employee's pension. </t>
    </r>
    <r>
      <rPr>
        <sz val="12"/>
        <color rgb="FF0000FF"/>
        <rFont val="Arial"/>
        <family val="2"/>
      </rPr>
      <t>Indicative value: 8.</t>
    </r>
  </si>
  <si>
    <t xml:space="preserve">Holiday pay obligations </t>
  </si>
  <si>
    <t>Related krone value in the chart multiplied by subsequent with staff turnover per year so that the payment obligation shall be distributed throughout the average length of service period.</t>
  </si>
  <si>
    <r>
      <t xml:space="preserve">Scheduled training days per year of DKK. 6,000,-per 24 hours. </t>
    </r>
    <r>
      <rPr>
        <sz val="12"/>
        <color rgb="FF0000FF"/>
        <rFont val="Arial"/>
        <family val="2"/>
      </rPr>
      <t>Indicative value: 6.</t>
    </r>
  </si>
  <si>
    <t>Travel, accommodation &amp; transport</t>
  </si>
  <si>
    <r>
      <t xml:space="preserve">Costs per year for the employee's travel, transport and accommodation. </t>
    </r>
    <r>
      <rPr>
        <sz val="12"/>
        <color rgb="FF0000FF"/>
        <rFont val="Arial"/>
        <family val="2"/>
      </rPr>
      <t>Indicative value: 6,000.</t>
    </r>
  </si>
  <si>
    <t>Billing degree</t>
  </si>
  <si>
    <r>
      <t xml:space="preserve">Time as% of Residual Disponerbar Time </t>
    </r>
    <r>
      <rPr>
        <u/>
        <sz val="12"/>
        <color theme="1"/>
        <rFont val="Arial"/>
        <family val="2"/>
      </rPr>
      <t>(i.e.</t>
    </r>
    <r>
      <rPr>
        <sz val="12"/>
        <color theme="1"/>
        <rFont val="Arial"/>
        <family val="2"/>
      </rPr>
      <t xml:space="preserve"> minus vacation, illness &amp; rates) where there will be billed. Deducted from the unused capacity, associations, events, admin. and the like. </t>
    </r>
    <r>
      <rPr>
        <sz val="12"/>
        <color rgb="FF0000FF"/>
        <rFont val="Arial"/>
        <family val="2"/>
      </rPr>
      <t>Indicative value: 80.</t>
    </r>
  </si>
  <si>
    <t>Shared Services regarding. permanent staff</t>
  </si>
  <si>
    <t>Number of persons (HR, line manager, pay role employees, buyers &amp; secretarial functions that ONLY relates to PERMANENT STAFF).</t>
  </si>
  <si>
    <t>Recruitment costs per employee</t>
  </si>
  <si>
    <r>
      <t xml:space="preserve">The company's average cost per month/employee to telephone, PC &amp; ADSL. </t>
    </r>
    <r>
      <rPr>
        <sz val="12"/>
        <color rgb="FF0000FF"/>
        <rFont val="Arial"/>
        <family val="2"/>
      </rPr>
      <t>Indicative value: 1,000.</t>
    </r>
  </si>
  <si>
    <t>Total kr./hour</t>
  </si>
  <si>
    <t>Part sum</t>
  </si>
  <si>
    <r>
      <t xml:space="preserve">Price per employee per day by company-paid lunch. Must be deducted from the employee's own contributions BEFOREHAND. </t>
    </r>
    <r>
      <rPr>
        <sz val="12"/>
        <color rgb="FF0000FF"/>
        <rFont val="Arial"/>
        <family val="2"/>
      </rPr>
      <t>Indicative value: 40.</t>
    </r>
  </si>
  <si>
    <t>Yearly gross hours</t>
  </si>
  <si>
    <t xml:space="preserve">Expected disease days per year </t>
  </si>
  <si>
    <t>Coursedays</t>
  </si>
  <si>
    <t>Disease</t>
  </si>
  <si>
    <t>PC, Phone, internet</t>
  </si>
  <si>
    <t>Company lunch contribution</t>
  </si>
  <si>
    <t>Costs for recruitment company for a new employee. NET by staff turnover per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</si>
</sst>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  <font>
      <u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3" fontId="6" fillId="0" borderId="0" xfId="0" applyNumberFormat="1" applyFont="1" applyAlignment="1">
      <alignment horizontal="center" vertical="center"/>
    </xf>
    <xf numFmtId="2" fontId="0" fillId="0" borderId="0" xfId="0" applyNumberFormat="1"/>
    <xf numFmtId="0" fontId="2" fillId="2" borderId="4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9" fontId="2" fillId="3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view="pageBreakPreview" zoomScale="60" zoomScaleNormal="60" workbookViewId="0">
      <selection activeCell="A5" sqref="A5"/>
    </sheetView>
  </sheetViews>
  <sheetFormatPr defaultColWidth="53.1328125" defaultRowHeight="14.25" x14ac:dyDescent="0.45"/>
  <cols>
    <col min="3" max="3" width="24.86328125" customWidth="1"/>
  </cols>
  <sheetData>
    <row r="1" spans="1:5" ht="15.4" thickBot="1" x14ac:dyDescent="0.5">
      <c r="A1" s="1" t="s">
        <v>0</v>
      </c>
      <c r="B1" s="2" t="s">
        <v>1</v>
      </c>
      <c r="C1" s="2" t="s">
        <v>18</v>
      </c>
      <c r="D1" s="3" t="s">
        <v>2</v>
      </c>
    </row>
    <row r="2" spans="1:5" ht="15.4" thickBot="1" x14ac:dyDescent="0.5">
      <c r="A2" s="4" t="s">
        <v>21</v>
      </c>
      <c r="B2" s="17">
        <v>1800</v>
      </c>
      <c r="C2" s="23"/>
      <c r="D2" s="21"/>
    </row>
    <row r="3" spans="1:5" ht="30.4" thickBot="1" x14ac:dyDescent="0.5">
      <c r="A3" s="4" t="s">
        <v>3</v>
      </c>
      <c r="B3" s="12">
        <v>67900</v>
      </c>
      <c r="C3" s="12">
        <f>B3/160</f>
        <v>424.375</v>
      </c>
      <c r="D3" s="5" t="s">
        <v>4</v>
      </c>
    </row>
    <row r="4" spans="1:5" ht="30.4" thickBot="1" x14ac:dyDescent="0.5">
      <c r="A4" s="4" t="s">
        <v>5</v>
      </c>
      <c r="B4" s="20">
        <v>0.08</v>
      </c>
      <c r="C4" s="17">
        <f>(B3*B4)/160</f>
        <v>33.950000000000003</v>
      </c>
      <c r="D4" s="5" t="s">
        <v>6</v>
      </c>
      <c r="E4" s="10"/>
    </row>
    <row r="5" spans="1:5" ht="30.4" thickBot="1" x14ac:dyDescent="0.5">
      <c r="A5" s="4" t="s">
        <v>25</v>
      </c>
      <c r="B5" s="12">
        <v>1000</v>
      </c>
      <c r="C5" s="17">
        <f>B5/160</f>
        <v>6.25</v>
      </c>
      <c r="D5" s="5" t="s">
        <v>17</v>
      </c>
    </row>
    <row r="6" spans="1:5" ht="60.4" thickBot="1" x14ac:dyDescent="0.5">
      <c r="A6" s="4" t="s">
        <v>7</v>
      </c>
      <c r="B6" s="13">
        <v>0.125</v>
      </c>
      <c r="C6" s="18">
        <f>(B3*B6)/160</f>
        <v>53.046875</v>
      </c>
      <c r="D6" s="5" t="s">
        <v>8</v>
      </c>
    </row>
    <row r="7" spans="1:5" ht="15.4" thickBot="1" x14ac:dyDescent="0.5">
      <c r="A7" s="6" t="s">
        <v>19</v>
      </c>
      <c r="B7" s="14"/>
      <c r="C7" s="19">
        <f>SUM(C3:C6)</f>
        <v>517.62187500000005</v>
      </c>
      <c r="D7" s="7"/>
    </row>
    <row r="8" spans="1:5" ht="15.4" thickBot="1" x14ac:dyDescent="0.5">
      <c r="A8" s="4" t="s">
        <v>24</v>
      </c>
      <c r="B8" s="11">
        <v>5</v>
      </c>
      <c r="C8" s="17">
        <f>((B8*7.4)/B2)*C7</f>
        <v>10.640005208333335</v>
      </c>
      <c r="D8" s="5" t="s">
        <v>22</v>
      </c>
    </row>
    <row r="9" spans="1:5" ht="30.4" thickBot="1" x14ac:dyDescent="0.5">
      <c r="A9" s="4" t="s">
        <v>23</v>
      </c>
      <c r="B9" s="11">
        <v>6</v>
      </c>
      <c r="C9" s="17">
        <f>(B9*6000)/B2</f>
        <v>20</v>
      </c>
      <c r="D9" s="5" t="s">
        <v>9</v>
      </c>
    </row>
    <row r="10" spans="1:5" ht="45.4" thickBot="1" x14ac:dyDescent="0.5">
      <c r="A10" s="4" t="s">
        <v>26</v>
      </c>
      <c r="B10" s="11">
        <v>40</v>
      </c>
      <c r="C10" s="17">
        <f>B10/7.4</f>
        <v>5.4054054054054053</v>
      </c>
      <c r="D10" s="5" t="s">
        <v>20</v>
      </c>
    </row>
    <row r="11" spans="1:5" ht="30.4" thickBot="1" x14ac:dyDescent="0.5">
      <c r="A11" s="4" t="s">
        <v>10</v>
      </c>
      <c r="B11" s="12">
        <v>10000</v>
      </c>
      <c r="C11" s="17">
        <f>(B11/12)/160</f>
        <v>5.2083333333333339</v>
      </c>
      <c r="D11" s="5" t="s">
        <v>11</v>
      </c>
      <c r="E11" s="9"/>
    </row>
    <row r="12" spans="1:5" ht="15.4" thickBot="1" x14ac:dyDescent="0.5">
      <c r="A12" s="6" t="s">
        <v>19</v>
      </c>
      <c r="B12" s="15"/>
      <c r="C12" s="19">
        <f>SUM(C7:C11)</f>
        <v>558.87561894707221</v>
      </c>
      <c r="D12" s="8"/>
    </row>
    <row r="13" spans="1:5" ht="60.4" thickBot="1" x14ac:dyDescent="0.5">
      <c r="A13" s="4" t="s">
        <v>12</v>
      </c>
      <c r="B13" s="20">
        <v>0.8</v>
      </c>
      <c r="C13" s="17">
        <f>C12*(1-B13)</f>
        <v>111.77512378941442</v>
      </c>
      <c r="D13" s="5" t="s">
        <v>13</v>
      </c>
    </row>
    <row r="14" spans="1:5" ht="15.4" thickBot="1" x14ac:dyDescent="0.5">
      <c r="A14" s="6" t="s">
        <v>19</v>
      </c>
      <c r="B14" s="15"/>
      <c r="C14" s="19">
        <f>SUM(C12:C13)</f>
        <v>670.65074273648668</v>
      </c>
      <c r="D14" s="8"/>
    </row>
    <row r="15" spans="1:5" ht="45.4" thickBot="1" x14ac:dyDescent="0.5">
      <c r="A15" s="4" t="s">
        <v>14</v>
      </c>
      <c r="B15" s="16">
        <v>0.06</v>
      </c>
      <c r="C15" s="18">
        <f>C14*B15</f>
        <v>40.2390445641892</v>
      </c>
      <c r="D15" s="5" t="s">
        <v>15</v>
      </c>
    </row>
    <row r="16" spans="1:5" ht="30.4" thickBot="1" x14ac:dyDescent="0.5">
      <c r="A16" s="4" t="s">
        <v>16</v>
      </c>
      <c r="B16" s="12">
        <v>50000</v>
      </c>
      <c r="C16" s="17">
        <f>(B16/12)/160</f>
        <v>26.041666666666668</v>
      </c>
      <c r="D16" s="5" t="s">
        <v>27</v>
      </c>
    </row>
    <row r="17" spans="2:3" ht="21" x14ac:dyDescent="0.45">
      <c r="B17" s="24">
        <f>C17*B2/12</f>
        <v>110539.71809510137</v>
      </c>
      <c r="C17" s="22">
        <f>SUM(C14:C16)</f>
        <v>736.93145396734246</v>
      </c>
    </row>
  </sheetData>
  <pageMargins left="0.7" right="0.7" top="0.75" bottom="0.75" header="0.3" footer="0.3"/>
  <pageSetup scale="66" orientation="landscape" horizontalDpi="4294967293" r:id="rId1"/>
  <ignoredErrors>
    <ignoredError sqref="C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Total Saleary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Timo Kragh</dc:creator>
  <cp:lastModifiedBy>Per Timo Kragh</cp:lastModifiedBy>
  <cp:lastPrinted>2022-01-26T11:11:07Z</cp:lastPrinted>
  <dcterms:created xsi:type="dcterms:W3CDTF">2018-05-02T08:44:36Z</dcterms:created>
  <dcterms:modified xsi:type="dcterms:W3CDTF">2022-03-10T07:44:35Z</dcterms:modified>
</cp:coreProperties>
</file>